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'Лист3'!$A$1:$J$47</definedName>
  </definedNames>
  <calcPr fullCalcOnLoad="1"/>
</workbook>
</file>

<file path=xl/sharedStrings.xml><?xml version="1.0" encoding="utf-8"?>
<sst xmlns="http://schemas.openxmlformats.org/spreadsheetml/2006/main" count="87" uniqueCount="64">
  <si>
    <t>№ п/п</t>
  </si>
  <si>
    <t>Ед. изм.</t>
  </si>
  <si>
    <t>1-Ходжаев</t>
  </si>
  <si>
    <t>2-Асоев</t>
  </si>
  <si>
    <t>3-Шалаева</t>
  </si>
  <si>
    <t>4-Соколова</t>
  </si>
  <si>
    <t>5-СОП</t>
  </si>
  <si>
    <t>Крупа  гречневая ядрица</t>
  </si>
  <si>
    <t>Горох</t>
  </si>
  <si>
    <t>Крупа  пшеничная</t>
  </si>
  <si>
    <t>Макаронные изделия</t>
  </si>
  <si>
    <t>Сахар-песок</t>
  </si>
  <si>
    <t>Кол-во</t>
  </si>
  <si>
    <t>кг.</t>
  </si>
  <si>
    <t>Средняя цена, руб.</t>
  </si>
  <si>
    <t>Поставка продуктов питания для дошкольных групп (круп, маакаронных изделий, муки и сахара)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</si>
  <si>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</si>
  <si>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</si>
  <si>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</si>
  <si>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</si>
  <si>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</si>
  <si>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</si>
  <si>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</si>
  <si>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</si>
  <si>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</si>
  <si>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</si>
  <si>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 xml:space="preserve">Крупа кукурузная </t>
  </si>
  <si>
    <t>Крупа перловая</t>
  </si>
  <si>
    <t>Исполнитель  __________________________Л.К. Маслова</t>
  </si>
  <si>
    <t xml:space="preserve">Крупа  рисовая
</t>
  </si>
  <si>
    <t>Крупа пшено</t>
  </si>
  <si>
    <t>Мука пшеничная хлебопекарная</t>
  </si>
  <si>
    <t xml:space="preserve">«Геркулес»
хлопья овсяные
</t>
  </si>
  <si>
    <t>165</t>
  </si>
  <si>
    <t>390</t>
  </si>
  <si>
    <t>85</t>
  </si>
  <si>
    <t>290</t>
  </si>
  <si>
    <t>65</t>
  </si>
  <si>
    <t>50</t>
  </si>
  <si>
    <t>100</t>
  </si>
  <si>
    <t>410</t>
  </si>
  <si>
    <t>1000</t>
  </si>
  <si>
    <t>1600</t>
  </si>
  <si>
    <t>Крупа манная</t>
  </si>
  <si>
    <t>марки МТ, фасованная не менее 650 гр и не более 800 гр., ГОСТ 7022-97 цвет бело-желтый;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</si>
  <si>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ячневая</t>
  </si>
  <si>
    <t>дробленая, фасованная не менее 650 гр и не более 800 гр., ГОСТ 5784-60 цвет белый с желтоватым оттенком; 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</si>
  <si>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1* Коммерческое предложение № 24 от 24.11.14г.</t>
  </si>
  <si>
    <t>2* Коммерческое предложение № 25 от 25.11.14г.</t>
  </si>
  <si>
    <t>3* Коммерческое предложение № 26 от 25.11.14г.</t>
  </si>
  <si>
    <t>Дата составления: 05.12.2014</t>
  </si>
  <si>
    <t xml:space="preserve"> IV ОБОСНОВАНИЕ НАЧАЛЬНОЙ (МАКСИМАЛЬНОЙ) ЦЕНЫ  ГРАЖДАНСКО-ПРАВОВОГО ДОГОВОРА</t>
  </si>
  <si>
    <t>Итого: начальная (максимальная) цена контракта: 213 007 рублей 50 копеек.</t>
  </si>
  <si>
    <t>весовая, первый сорт, в мешках не менее 5кг и не более 10 кг. ГОСТ 5550-74 без зараженности, загрязнений и примесей, цвет кремовый с желтоватым или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</si>
  <si>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весовой, высший сорт, в мешках не менее 5 кг и не более 10 кг., ГОСТ 6293-90 без зараженности, загрязнений и примесей, цвет белый с различными оттенками,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</si>
  <si>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шлифованная, высший сорт, фасованная не менее 650 гр. и не более 800гр., ГОСТ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</si>
  <si>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колотый шлифованный, первый сорт, фасованный не менее 650гр. и не более 800гр., ГОСТ 6201-68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 без зараженности, загрязнений, фасовка без повреждений, маркированная</t>
  </si>
  <si>
    <t>шлифованная, цвет белый или желтый с оттенками,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 450 гр. и не более 600 гр., упаковка маркированная без повреждений.  ГОСТ 6002- 69</t>
  </si>
  <si>
    <t>фасованная по не менее 650 гр. и не более 800гр., ГОСТ 276-60 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</si>
  <si>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ядро, освобожденное от цветковых пленок, шлифованное; цвет белый с желтоватым иногда с зеленоватым оттенками,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600гр. и более 800 гр., упаковка маркированная без повреждений.  ГОСТ 5784-60 </t>
  </si>
  <si>
    <t>фасованные не менее 400гр. и не более 600гр.,   ГОСТ 21149-93, цвет белый, с оттенками от кремового до желтоватого, запах свойственный данному виду, без посторонних запахов, 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</si>
  <si>
    <t xml:space="preserve"> (группа А) высшего сорта, обогащенные витаминами и минеральными веществами, фасованные в прозрачные полиэтиленовые мешки не менее 5кг. и не более 10 кг., ГОСТ 51865-2010 без зараженности, загрязнений и примесей, фасовка без повреждений, маркированная</t>
  </si>
  <si>
    <t>высшего сорта, весовая, в мешках не менее 5 кг. и не более 10 кг., ГОСТ 52189-2003, цвет белый или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</si>
  <si>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рафинированный, из сахарной свеклы, весовой, в мешках не менее 5 кг. и не более 10 кг,, ГОСТ 21-94 вкус и запах: сладкий без постороннего привкуса и запаха, как в сухом сахаре, так и в его водном растворе, сыпучий, цвет белый, с желтоватым оттенком,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</si>
</sst>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zoomScalePageLayoutView="0" workbookViewId="0" topLeftCell="A41">
      <selection activeCell="C26" sqref="C26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33"/>
      <c r="J1" s="33"/>
    </row>
    <row r="3" spans="1:10" ht="19.5" customHeight="1">
      <c r="A3" s="46" t="s">
        <v>51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7.25" customHeight="1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5">
      <c r="A6" s="38" t="s">
        <v>15</v>
      </c>
      <c r="B6" s="38"/>
      <c r="C6" s="38"/>
      <c r="D6" s="38"/>
      <c r="E6" s="38"/>
      <c r="F6" s="38"/>
      <c r="G6" s="38"/>
    </row>
    <row r="7" spans="1:10" ht="33.75" customHeight="1">
      <c r="A7" s="34" t="s">
        <v>0</v>
      </c>
      <c r="B7" s="34" t="s">
        <v>19</v>
      </c>
      <c r="C7" s="34" t="s">
        <v>20</v>
      </c>
      <c r="D7" s="48" t="s">
        <v>1</v>
      </c>
      <c r="E7" s="48" t="s">
        <v>12</v>
      </c>
      <c r="F7" s="35" t="s">
        <v>21</v>
      </c>
      <c r="G7" s="36"/>
      <c r="H7" s="37"/>
      <c r="I7" s="48" t="s">
        <v>14</v>
      </c>
      <c r="J7" s="34" t="s">
        <v>22</v>
      </c>
    </row>
    <row r="8" spans="1:16" ht="78.75" customHeight="1">
      <c r="A8" s="34"/>
      <c r="B8" s="34"/>
      <c r="C8" s="34"/>
      <c r="D8" s="49"/>
      <c r="E8" s="49"/>
      <c r="F8" s="18" t="s">
        <v>16</v>
      </c>
      <c r="G8" s="19" t="s">
        <v>17</v>
      </c>
      <c r="H8" s="19" t="s">
        <v>18</v>
      </c>
      <c r="I8" s="49"/>
      <c r="J8" s="34"/>
      <c r="P8" t="s">
        <v>2</v>
      </c>
    </row>
    <row r="9" spans="1:16" ht="15.7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  <c r="P9" t="s">
        <v>3</v>
      </c>
    </row>
    <row r="10" spans="1:16" ht="166.5" customHeight="1">
      <c r="A10" s="1">
        <v>1</v>
      </c>
      <c r="B10" s="2" t="s">
        <v>7</v>
      </c>
      <c r="C10" s="13" t="s">
        <v>53</v>
      </c>
      <c r="D10" s="3" t="s">
        <v>13</v>
      </c>
      <c r="E10" s="17" t="s">
        <v>33</v>
      </c>
      <c r="F10" s="3">
        <v>70</v>
      </c>
      <c r="G10" s="3">
        <v>80</v>
      </c>
      <c r="H10" s="3">
        <v>85</v>
      </c>
      <c r="I10" s="3">
        <f aca="true" t="shared" si="0" ref="I10:I34">(F10+G10+H10)/3</f>
        <v>78.33333333333333</v>
      </c>
      <c r="J10" s="3">
        <v>78.33</v>
      </c>
      <c r="K10" s="11" t="e">
        <f>J10/#REF!</f>
        <v>#REF!</v>
      </c>
      <c r="P10" t="s">
        <v>4</v>
      </c>
    </row>
    <row r="11" spans="1:11" ht="21" customHeight="1">
      <c r="A11" s="42" t="s">
        <v>23</v>
      </c>
      <c r="B11" s="43"/>
      <c r="C11" s="43"/>
      <c r="D11" s="43"/>
      <c r="E11" s="43"/>
      <c r="F11" s="43"/>
      <c r="G11" s="43"/>
      <c r="H11" s="43"/>
      <c r="I11" s="44"/>
      <c r="J11" s="3">
        <f>E10*J10</f>
        <v>12924.449999999999</v>
      </c>
      <c r="K11" s="11"/>
    </row>
    <row r="12" spans="1:16" ht="153" customHeight="1">
      <c r="A12" s="22">
        <v>2</v>
      </c>
      <c r="B12" s="23" t="s">
        <v>29</v>
      </c>
      <c r="C12" s="14" t="s">
        <v>54</v>
      </c>
      <c r="D12" s="24" t="s">
        <v>13</v>
      </c>
      <c r="E12" s="25" t="s">
        <v>34</v>
      </c>
      <c r="F12" s="24">
        <v>70</v>
      </c>
      <c r="G12" s="24">
        <v>60</v>
      </c>
      <c r="H12" s="24">
        <v>48</v>
      </c>
      <c r="I12" s="24">
        <f t="shared" si="0"/>
        <v>59.333333333333336</v>
      </c>
      <c r="J12" s="3">
        <v>59.33</v>
      </c>
      <c r="K12" s="11" t="e">
        <f>J12/#REF!</f>
        <v>#REF!</v>
      </c>
      <c r="P12" s="10" t="s">
        <v>5</v>
      </c>
    </row>
    <row r="13" spans="1:16" ht="21" customHeight="1">
      <c r="A13" s="50" t="s">
        <v>23</v>
      </c>
      <c r="B13" s="51"/>
      <c r="C13" s="51"/>
      <c r="D13" s="51"/>
      <c r="E13" s="51"/>
      <c r="F13" s="51"/>
      <c r="G13" s="51"/>
      <c r="H13" s="51"/>
      <c r="I13" s="52"/>
      <c r="J13" s="3">
        <f>E12*J12</f>
        <v>23138.7</v>
      </c>
      <c r="K13" s="11"/>
      <c r="P13" s="10"/>
    </row>
    <row r="14" spans="1:16" ht="152.25" customHeight="1">
      <c r="A14" s="8">
        <v>3</v>
      </c>
      <c r="B14" s="1" t="s">
        <v>30</v>
      </c>
      <c r="C14" s="15" t="s">
        <v>55</v>
      </c>
      <c r="D14" s="9" t="s">
        <v>13</v>
      </c>
      <c r="E14" s="17" t="s">
        <v>35</v>
      </c>
      <c r="F14" s="3">
        <v>60</v>
      </c>
      <c r="G14" s="3">
        <v>50</v>
      </c>
      <c r="H14" s="3">
        <v>32</v>
      </c>
      <c r="I14" s="3">
        <f t="shared" si="0"/>
        <v>47.333333333333336</v>
      </c>
      <c r="J14" s="3">
        <v>47.33</v>
      </c>
      <c r="K14" s="11" t="e">
        <f>J14/#REF!</f>
        <v>#REF!</v>
      </c>
      <c r="P14" s="10" t="s">
        <v>6</v>
      </c>
    </row>
    <row r="15" spans="1:16" ht="24" customHeight="1">
      <c r="A15" s="42" t="s">
        <v>23</v>
      </c>
      <c r="B15" s="43"/>
      <c r="C15" s="43"/>
      <c r="D15" s="43"/>
      <c r="E15" s="43"/>
      <c r="F15" s="43"/>
      <c r="G15" s="43"/>
      <c r="H15" s="43"/>
      <c r="I15" s="44"/>
      <c r="J15" s="3">
        <f>E14*J14</f>
        <v>4023.0499999999997</v>
      </c>
      <c r="K15" s="11"/>
      <c r="P15" s="10"/>
    </row>
    <row r="16" spans="1:16" ht="175.5" customHeight="1">
      <c r="A16" s="8">
        <v>4</v>
      </c>
      <c r="B16" s="1" t="s">
        <v>8</v>
      </c>
      <c r="C16" s="15" t="s">
        <v>56</v>
      </c>
      <c r="D16" s="3" t="s">
        <v>13</v>
      </c>
      <c r="E16" s="17" t="s">
        <v>36</v>
      </c>
      <c r="F16" s="3">
        <v>55</v>
      </c>
      <c r="G16" s="3">
        <v>40</v>
      </c>
      <c r="H16" s="3">
        <v>30</v>
      </c>
      <c r="I16" s="3">
        <f t="shared" si="0"/>
        <v>41.666666666666664</v>
      </c>
      <c r="J16" s="3">
        <v>41.67</v>
      </c>
      <c r="K16" s="11" t="e">
        <f>J16/#REF!</f>
        <v>#REF!</v>
      </c>
      <c r="P16" s="10"/>
    </row>
    <row r="17" spans="1:16" ht="21.75" customHeight="1">
      <c r="A17" s="42" t="s">
        <v>23</v>
      </c>
      <c r="B17" s="43"/>
      <c r="C17" s="43"/>
      <c r="D17" s="43"/>
      <c r="E17" s="43"/>
      <c r="F17" s="43"/>
      <c r="G17" s="43"/>
      <c r="H17" s="43"/>
      <c r="I17" s="44"/>
      <c r="J17" s="3">
        <f>E16*J16</f>
        <v>12084.300000000001</v>
      </c>
      <c r="K17" s="11"/>
      <c r="P17" s="10"/>
    </row>
    <row r="18" spans="1:16" ht="147.75" customHeight="1">
      <c r="A18" s="8">
        <v>5</v>
      </c>
      <c r="B18" s="1" t="s">
        <v>26</v>
      </c>
      <c r="C18" s="15" t="s">
        <v>57</v>
      </c>
      <c r="D18" s="3" t="s">
        <v>13</v>
      </c>
      <c r="E18" s="17" t="s">
        <v>37</v>
      </c>
      <c r="F18" s="3">
        <v>50</v>
      </c>
      <c r="G18" s="3">
        <v>45</v>
      </c>
      <c r="H18" s="3">
        <v>40</v>
      </c>
      <c r="I18" s="3">
        <f t="shared" si="0"/>
        <v>45</v>
      </c>
      <c r="J18" s="3">
        <v>45</v>
      </c>
      <c r="K18" s="11" t="e">
        <f>J18/#REF!</f>
        <v>#REF!</v>
      </c>
      <c r="P18" s="10"/>
    </row>
    <row r="19" spans="1:16" ht="20.25" customHeight="1">
      <c r="A19" s="42" t="s">
        <v>23</v>
      </c>
      <c r="B19" s="43"/>
      <c r="C19" s="43"/>
      <c r="D19" s="43"/>
      <c r="E19" s="43"/>
      <c r="F19" s="43"/>
      <c r="G19" s="43"/>
      <c r="H19" s="43"/>
      <c r="I19" s="44"/>
      <c r="J19" s="3">
        <f>E18*J18</f>
        <v>2925</v>
      </c>
      <c r="K19" s="11"/>
      <c r="P19" s="10"/>
    </row>
    <row r="20" spans="1:16" ht="140.25" customHeight="1">
      <c r="A20" s="8">
        <v>6</v>
      </c>
      <c r="B20" s="1" t="s">
        <v>9</v>
      </c>
      <c r="C20" s="16" t="s">
        <v>58</v>
      </c>
      <c r="D20" s="3" t="s">
        <v>13</v>
      </c>
      <c r="E20" s="17" t="s">
        <v>38</v>
      </c>
      <c r="F20" s="3">
        <v>45</v>
      </c>
      <c r="G20" s="3">
        <v>40</v>
      </c>
      <c r="H20" s="3">
        <v>25</v>
      </c>
      <c r="I20" s="3">
        <f t="shared" si="0"/>
        <v>36.666666666666664</v>
      </c>
      <c r="J20" s="3">
        <v>36.67</v>
      </c>
      <c r="K20" s="11" t="e">
        <f>J20/#REF!</f>
        <v>#REF!</v>
      </c>
      <c r="P20" s="10"/>
    </row>
    <row r="21" spans="1:16" ht="20.25" customHeight="1">
      <c r="A21" s="42" t="s">
        <v>23</v>
      </c>
      <c r="B21" s="43"/>
      <c r="C21" s="43"/>
      <c r="D21" s="43"/>
      <c r="E21" s="43"/>
      <c r="F21" s="43"/>
      <c r="G21" s="43"/>
      <c r="H21" s="43"/>
      <c r="I21" s="44"/>
      <c r="J21" s="3">
        <f>E20*J20</f>
        <v>1833.5</v>
      </c>
      <c r="K21" s="11"/>
      <c r="P21" s="10"/>
    </row>
    <row r="22" spans="1:16" ht="164.25" customHeight="1">
      <c r="A22" s="8">
        <v>7</v>
      </c>
      <c r="B22" s="1" t="s">
        <v>27</v>
      </c>
      <c r="C22" s="15" t="s">
        <v>59</v>
      </c>
      <c r="D22" s="3" t="s">
        <v>13</v>
      </c>
      <c r="E22" s="17" t="s">
        <v>39</v>
      </c>
      <c r="F22" s="3">
        <v>50</v>
      </c>
      <c r="G22" s="3">
        <v>40</v>
      </c>
      <c r="H22" s="3">
        <v>40</v>
      </c>
      <c r="I22" s="3">
        <f t="shared" si="0"/>
        <v>43.333333333333336</v>
      </c>
      <c r="J22" s="3">
        <v>43.33</v>
      </c>
      <c r="K22" s="11" t="e">
        <f>J22/#REF!</f>
        <v>#REF!</v>
      </c>
      <c r="P22" s="10"/>
    </row>
    <row r="23" spans="1:16" ht="24.75" customHeight="1">
      <c r="A23" s="42" t="s">
        <v>23</v>
      </c>
      <c r="B23" s="43"/>
      <c r="C23" s="43"/>
      <c r="D23" s="43"/>
      <c r="E23" s="43"/>
      <c r="F23" s="43"/>
      <c r="G23" s="43"/>
      <c r="H23" s="43"/>
      <c r="I23" s="44"/>
      <c r="J23" s="3">
        <f>E22*J22</f>
        <v>4333</v>
      </c>
      <c r="K23" s="11"/>
      <c r="P23" s="10"/>
    </row>
    <row r="24" spans="1:16" ht="141.75" customHeight="1">
      <c r="A24" s="8">
        <v>8</v>
      </c>
      <c r="B24" s="1" t="s">
        <v>32</v>
      </c>
      <c r="C24" s="15" t="s">
        <v>60</v>
      </c>
      <c r="D24" s="3" t="s">
        <v>13</v>
      </c>
      <c r="E24" s="17" t="s">
        <v>37</v>
      </c>
      <c r="F24" s="3">
        <v>45</v>
      </c>
      <c r="G24" s="3">
        <v>40</v>
      </c>
      <c r="H24" s="3">
        <v>45</v>
      </c>
      <c r="I24" s="3">
        <f t="shared" si="0"/>
        <v>43.333333333333336</v>
      </c>
      <c r="J24" s="3">
        <v>43.33</v>
      </c>
      <c r="K24" s="11"/>
      <c r="P24" s="10"/>
    </row>
    <row r="25" spans="1:16" ht="24" customHeight="1">
      <c r="A25" s="8"/>
      <c r="B25" s="1"/>
      <c r="C25" s="15"/>
      <c r="D25" s="3"/>
      <c r="E25" s="17"/>
      <c r="F25" s="3"/>
      <c r="G25" s="3"/>
      <c r="H25" s="3"/>
      <c r="I25" s="3"/>
      <c r="J25" s="3">
        <f>E24*J24</f>
        <v>2816.45</v>
      </c>
      <c r="K25" s="11"/>
      <c r="P25" s="10"/>
    </row>
    <row r="26" spans="1:16" ht="123" customHeight="1">
      <c r="A26" s="8">
        <v>9</v>
      </c>
      <c r="B26" s="1" t="s">
        <v>10</v>
      </c>
      <c r="C26" s="15" t="s">
        <v>61</v>
      </c>
      <c r="D26" s="3" t="s">
        <v>13</v>
      </c>
      <c r="E26" s="17" t="s">
        <v>40</v>
      </c>
      <c r="F26" s="3">
        <v>60</v>
      </c>
      <c r="G26" s="3">
        <v>55</v>
      </c>
      <c r="H26" s="3">
        <v>24</v>
      </c>
      <c r="I26" s="3">
        <f t="shared" si="0"/>
        <v>46.333333333333336</v>
      </c>
      <c r="J26" s="3">
        <v>46.33</v>
      </c>
      <c r="K26" s="11"/>
      <c r="P26" s="10"/>
    </row>
    <row r="27" spans="1:16" ht="25.5" customHeight="1">
      <c r="A27" s="42" t="s">
        <v>23</v>
      </c>
      <c r="B27" s="43"/>
      <c r="C27" s="43"/>
      <c r="D27" s="43"/>
      <c r="E27" s="43"/>
      <c r="F27" s="43"/>
      <c r="G27" s="43"/>
      <c r="H27" s="43"/>
      <c r="I27" s="44"/>
      <c r="J27" s="3">
        <f>E26*J26</f>
        <v>18995.3</v>
      </c>
      <c r="K27" s="11"/>
      <c r="P27" s="10"/>
    </row>
    <row r="28" spans="1:16" ht="151.5" customHeight="1">
      <c r="A28" s="8">
        <v>10</v>
      </c>
      <c r="B28" s="1" t="s">
        <v>31</v>
      </c>
      <c r="C28" s="15" t="s">
        <v>62</v>
      </c>
      <c r="D28" s="3" t="s">
        <v>13</v>
      </c>
      <c r="E28" s="17" t="s">
        <v>41</v>
      </c>
      <c r="F28" s="3">
        <v>45</v>
      </c>
      <c r="G28" s="3">
        <v>45</v>
      </c>
      <c r="H28" s="3">
        <v>25</v>
      </c>
      <c r="I28" s="3">
        <f t="shared" si="0"/>
        <v>38.333333333333336</v>
      </c>
      <c r="J28" s="3">
        <v>38.33</v>
      </c>
      <c r="K28" s="11" t="e">
        <f>J28/#REF!</f>
        <v>#REF!</v>
      </c>
      <c r="P28" s="10"/>
    </row>
    <row r="29" spans="1:16" ht="18.75" customHeight="1">
      <c r="A29" s="45" t="s">
        <v>23</v>
      </c>
      <c r="B29" s="45"/>
      <c r="C29" s="45"/>
      <c r="D29" s="45"/>
      <c r="E29" s="45"/>
      <c r="F29" s="45"/>
      <c r="G29" s="45"/>
      <c r="H29" s="45"/>
      <c r="I29" s="45"/>
      <c r="J29" s="3">
        <f>E28*J28</f>
        <v>38330</v>
      </c>
      <c r="K29" s="11"/>
      <c r="P29" s="10"/>
    </row>
    <row r="30" spans="1:16" ht="196.5" customHeight="1">
      <c r="A30" s="29">
        <v>11</v>
      </c>
      <c r="B30" s="1" t="s">
        <v>11</v>
      </c>
      <c r="C30" s="15" t="s">
        <v>63</v>
      </c>
      <c r="D30" s="3" t="s">
        <v>13</v>
      </c>
      <c r="E30" s="17" t="s">
        <v>42</v>
      </c>
      <c r="F30" s="32">
        <v>52</v>
      </c>
      <c r="G30" s="9">
        <v>55</v>
      </c>
      <c r="H30" s="9">
        <v>44</v>
      </c>
      <c r="I30" s="3">
        <f t="shared" si="0"/>
        <v>50.333333333333336</v>
      </c>
      <c r="J30" s="3">
        <v>50.33</v>
      </c>
      <c r="K30" s="11"/>
      <c r="P30" s="10"/>
    </row>
    <row r="31" spans="1:16" ht="18.75" customHeight="1">
      <c r="A31" s="42" t="s">
        <v>23</v>
      </c>
      <c r="B31" s="43"/>
      <c r="C31" s="43"/>
      <c r="D31" s="43"/>
      <c r="E31" s="43"/>
      <c r="F31" s="43"/>
      <c r="G31" s="43"/>
      <c r="H31" s="43"/>
      <c r="I31" s="44"/>
      <c r="J31" s="3">
        <f>E30*J30</f>
        <v>80528</v>
      </c>
      <c r="K31" s="11"/>
      <c r="P31" s="10"/>
    </row>
    <row r="32" spans="1:16" ht="162" customHeight="1">
      <c r="A32" s="29">
        <v>12</v>
      </c>
      <c r="B32" s="1" t="s">
        <v>43</v>
      </c>
      <c r="C32" s="29" t="s">
        <v>44</v>
      </c>
      <c r="D32" s="1" t="s">
        <v>13</v>
      </c>
      <c r="E32" s="1">
        <v>225</v>
      </c>
      <c r="F32" s="9">
        <v>55</v>
      </c>
      <c r="G32" s="9">
        <v>40</v>
      </c>
      <c r="H32" s="9">
        <v>30</v>
      </c>
      <c r="I32" s="3">
        <f t="shared" si="0"/>
        <v>41.666666666666664</v>
      </c>
      <c r="J32" s="3">
        <v>41.67</v>
      </c>
      <c r="K32" s="11"/>
      <c r="P32" s="10"/>
    </row>
    <row r="33" spans="1:16" ht="18.75" customHeight="1">
      <c r="A33" s="42" t="s">
        <v>23</v>
      </c>
      <c r="B33" s="43"/>
      <c r="C33" s="43"/>
      <c r="D33" s="43"/>
      <c r="E33" s="43"/>
      <c r="F33" s="43"/>
      <c r="G33" s="43"/>
      <c r="H33" s="43"/>
      <c r="I33" s="44"/>
      <c r="J33" s="3">
        <f>E32*J32</f>
        <v>9375.75</v>
      </c>
      <c r="K33" s="11"/>
      <c r="P33" s="10"/>
    </row>
    <row r="34" spans="1:11" ht="155.25" customHeight="1">
      <c r="A34" s="1">
        <v>13</v>
      </c>
      <c r="B34" s="30" t="s">
        <v>45</v>
      </c>
      <c r="C34" s="31" t="s">
        <v>46</v>
      </c>
      <c r="D34" s="3" t="s">
        <v>13</v>
      </c>
      <c r="E34" s="1">
        <v>50</v>
      </c>
      <c r="F34" s="3">
        <v>45</v>
      </c>
      <c r="G34" s="3">
        <v>35</v>
      </c>
      <c r="H34" s="7">
        <v>22</v>
      </c>
      <c r="I34" s="3">
        <f t="shared" si="0"/>
        <v>34</v>
      </c>
      <c r="J34" s="3">
        <v>34</v>
      </c>
      <c r="K34" s="11" t="e">
        <f>J34/#REF!</f>
        <v>#REF!</v>
      </c>
    </row>
    <row r="35" spans="1:11" ht="21" customHeight="1">
      <c r="A35" s="42">
        <v>24</v>
      </c>
      <c r="B35" s="43"/>
      <c r="C35" s="43"/>
      <c r="D35" s="43"/>
      <c r="E35" s="43"/>
      <c r="F35" s="43"/>
      <c r="G35" s="43"/>
      <c r="H35" s="43"/>
      <c r="I35" s="44"/>
      <c r="J35" s="3">
        <f>E34*J34</f>
        <v>1700</v>
      </c>
      <c r="K35" s="11"/>
    </row>
    <row r="36" spans="1:10" ht="15.75">
      <c r="A36" s="21" t="s">
        <v>24</v>
      </c>
      <c r="B36" s="26"/>
      <c r="C36" s="26"/>
      <c r="D36" s="26"/>
      <c r="E36" s="26"/>
      <c r="F36" s="26"/>
      <c r="G36" s="26"/>
      <c r="H36" s="26"/>
      <c r="I36" s="27"/>
      <c r="J36" s="4">
        <f>J11+J13+J15+J17+J19+J21+J23+J25+J27+J29+J31+J33+J35</f>
        <v>213007.5</v>
      </c>
    </row>
    <row r="38" spans="1:10" ht="15.75">
      <c r="A38" s="41" t="s">
        <v>52</v>
      </c>
      <c r="B38" s="41"/>
      <c r="C38" s="41"/>
      <c r="D38" s="41"/>
      <c r="E38" s="41"/>
      <c r="F38" s="41"/>
      <c r="J38" s="28"/>
    </row>
    <row r="39" ht="12.75" hidden="1"/>
    <row r="40" ht="12.75" hidden="1"/>
    <row r="41" spans="1:6" ht="21.75" customHeight="1">
      <c r="A41" s="53" t="s">
        <v>47</v>
      </c>
      <c r="B41" s="54"/>
      <c r="C41" s="54"/>
      <c r="D41" s="54"/>
      <c r="E41" s="54"/>
      <c r="F41" s="55"/>
    </row>
    <row r="42" spans="1:6" ht="19.5" customHeight="1">
      <c r="A42" s="53" t="s">
        <v>48</v>
      </c>
      <c r="B42" s="54"/>
      <c r="C42" s="54"/>
      <c r="D42" s="54"/>
      <c r="E42" s="54"/>
      <c r="F42" s="55"/>
    </row>
    <row r="43" spans="1:6" ht="21" customHeight="1">
      <c r="A43" s="53" t="s">
        <v>49</v>
      </c>
      <c r="B43" s="54"/>
      <c r="C43" s="54"/>
      <c r="D43" s="54"/>
      <c r="E43" s="54"/>
      <c r="F43" s="55"/>
    </row>
    <row r="44" ht="3" customHeight="1" hidden="1"/>
    <row r="45" spans="1:11" ht="25.5" customHeight="1">
      <c r="A45" s="40" t="s">
        <v>25</v>
      </c>
      <c r="B45" s="40"/>
      <c r="C45" s="40"/>
      <c r="D45" s="12"/>
      <c r="E45" s="12"/>
      <c r="F45" s="12"/>
      <c r="G45" s="12"/>
      <c r="H45" s="12"/>
      <c r="I45" s="12"/>
      <c r="J45" s="12"/>
      <c r="K45" s="5"/>
    </row>
    <row r="46" spans="1:4" ht="20.25" customHeight="1">
      <c r="A46" s="39" t="s">
        <v>28</v>
      </c>
      <c r="B46" s="39"/>
      <c r="C46" s="39"/>
      <c r="D46" s="20"/>
    </row>
    <row r="47" spans="1:4" ht="12.75">
      <c r="A47" s="39" t="s">
        <v>50</v>
      </c>
      <c r="B47" s="39"/>
      <c r="C47" s="39"/>
      <c r="D47" s="39"/>
    </row>
    <row r="48" spans="1:4" ht="12.75">
      <c r="A48" s="20"/>
      <c r="B48" s="20"/>
      <c r="C48" s="20"/>
      <c r="D48" s="20"/>
    </row>
  </sheetData>
  <sheetProtection/>
  <mergeCells count="31">
    <mergeCell ref="A41:F41"/>
    <mergeCell ref="A42:F42"/>
    <mergeCell ref="A43:F43"/>
    <mergeCell ref="A17:I17"/>
    <mergeCell ref="A19:I19"/>
    <mergeCell ref="D7:D8"/>
    <mergeCell ref="A13:I13"/>
    <mergeCell ref="E7:E8"/>
    <mergeCell ref="A11:I11"/>
    <mergeCell ref="A31:I31"/>
    <mergeCell ref="A33:I33"/>
    <mergeCell ref="A47:D47"/>
    <mergeCell ref="A45:C45"/>
    <mergeCell ref="A38:F38"/>
    <mergeCell ref="A46:C46"/>
    <mergeCell ref="A21:I21"/>
    <mergeCell ref="A15:I15"/>
    <mergeCell ref="A23:I23"/>
    <mergeCell ref="A27:I27"/>
    <mergeCell ref="A29:I29"/>
    <mergeCell ref="A35:I35"/>
    <mergeCell ref="I1:J1"/>
    <mergeCell ref="B7:B8"/>
    <mergeCell ref="C7:C8"/>
    <mergeCell ref="F7:H7"/>
    <mergeCell ref="A7:A8"/>
    <mergeCell ref="A6:G6"/>
    <mergeCell ref="A3:J3"/>
    <mergeCell ref="A4:J4"/>
    <mergeCell ref="J7:J8"/>
    <mergeCell ref="I7:I8"/>
  </mergeCells>
  <printOptions/>
  <pageMargins left="0.25" right="0.25" top="0.75" bottom="0.75" header="0.3" footer="0.3"/>
  <pageSetup horizontalDpi="600" verticalDpi="600" orientation="landscape" paperSize="9" scale="38" r:id="rId1"/>
  <rowBreaks count="2" manualBreakCount="2">
    <brk id="19" max="9" man="1"/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BUH1111</cp:lastModifiedBy>
  <cp:lastPrinted>2014-12-06T12:36:35Z</cp:lastPrinted>
  <dcterms:created xsi:type="dcterms:W3CDTF">1996-10-08T23:32:33Z</dcterms:created>
  <dcterms:modified xsi:type="dcterms:W3CDTF">2014-12-12T08:45:34Z</dcterms:modified>
  <cp:category/>
  <cp:version/>
  <cp:contentType/>
  <cp:contentStatus/>
</cp:coreProperties>
</file>